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6" sheetId="1" r:id="rId1"/>
  </sheets>
  <definedNames>
    <definedName name="_xlnm.Print_Area" localSheetId="0">'прил 6'!$A$1:$F$52</definedName>
  </definedNames>
  <calcPr fullCalcOnLoad="1"/>
</workbook>
</file>

<file path=xl/sharedStrings.xml><?xml version="1.0" encoding="utf-8"?>
<sst xmlns="http://schemas.openxmlformats.org/spreadsheetml/2006/main" count="89" uniqueCount="63">
  <si>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</si>
  <si>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</si>
  <si>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</si>
  <si>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</si>
  <si>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</si>
  <si>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</si>
  <si>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</si>
  <si>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</si>
  <si>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</si>
  <si>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</si>
  <si>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</si>
  <si>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</si>
  <si>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</si>
  <si>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</si>
  <si>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</si>
  <si>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</si>
  <si>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</si>
  <si>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</si>
  <si>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</si>
  <si>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</si>
  <si>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</si>
  <si>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</si>
  <si>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</si>
  <si>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</si>
  <si>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</si>
  <si>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</si>
  <si>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</si>
  <si>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</si>
  <si>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</si>
  <si>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</si>
  <si>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</si>
  <si>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</si>
  <si>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</si>
  <si>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</si>
  <si>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</si>
  <si>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</si>
  <si>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 xml:space="preserve">                                                                                                                                                                      муниципального района Чекмагушевский район </t>
  </si>
  <si>
    <t>( рублей)</t>
  </si>
  <si>
    <t>НАЦИОНАЛЬНАЯ ОБОРОНА</t>
  </si>
  <si>
    <t>Мобилизационная и вневойсковая подготовка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</si>
  <si>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</si>
  <si>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</si>
  <si>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</si>
  <si>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</si>
  <si>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1510274040</t>
  </si>
  <si>
    <t>Мероприятия в области экологии и природопользования</t>
  </si>
  <si>
    <t>1560141200</t>
  </si>
  <si>
    <t>Экология и природные ресурсы в муниципальном районе</t>
  </si>
  <si>
    <t>1560000000</t>
  </si>
  <si>
    <t>Иные межбюджетные трансферты на финансирование мероприятий по благоустройству территорий населенных пунктов</t>
  </si>
  <si>
    <t>Другие вопросы в области охраны и окружающей среды</t>
  </si>
  <si>
    <t>Основное мероприятие "Проведение мероприятий в целях безопасного обращения с твердыми коммунальными отходами"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</si>
  <si>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</si>
  <si>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</si>
  <si>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</si>
  <si>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Подпрограмма "Другие вопросы в области национальной безопасности и правоохранительной деятельности"</t>
  </si>
  <si>
    <t xml:space="preserve">       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</si>
  <si>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  Республики Башкортостан на 2023 год </t>
  </si>
  <si>
    <t>Условно-утвержденные расходы</t>
  </si>
  <si>
    <t xml:space="preserve">                                                                                                                                            Приложение № 3 к проекту решения  Совета  </t>
  </si>
  <si>
    <t>Распределение бюджетных ассигнований сельского поселения Калмашбашевский сельсовет муниципального района Чекмагушевский район  Республики Башкортостан на 2023 год и на плановый период 2024 и 2025 годов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</si>
  <si>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                 сельского поселения  Калмашбашевский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</si>
  <si>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сельского поселения Калмашбашевский сельсовет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</si>
</sst>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24" borderId="0" xfId="0" applyFont="1" applyFill="1" applyBorder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Normal="75" zoomScaleSheetLayoutView="100" zoomScalePageLayoutView="0" workbookViewId="0" topLeftCell="A46">
      <selection activeCell="A5" sqref="A5:F5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4" customWidth="1"/>
    <col min="4" max="4" width="17.00390625" style="2" customWidth="1"/>
    <col min="5" max="5" width="15.7109375" style="0" customWidth="1"/>
    <col min="6" max="6" width="16.57421875" style="0" customWidth="1"/>
  </cols>
  <sheetData>
    <row r="1" spans="1:6" ht="12.75">
      <c r="A1" s="37" t="s">
        <v>59</v>
      </c>
      <c r="B1" s="37"/>
      <c r="C1" s="37"/>
      <c r="D1" s="37"/>
      <c r="E1" s="37"/>
      <c r="F1" s="37"/>
    </row>
    <row r="2" spans="1:6" ht="12.75">
      <c r="A2" s="37" t="s">
        <v>61</v>
      </c>
      <c r="B2" s="37"/>
      <c r="C2" s="37"/>
      <c r="D2" s="37"/>
      <c r="E2" s="37"/>
      <c r="F2" s="37"/>
    </row>
    <row r="3" spans="1:6" ht="12.75">
      <c r="A3" s="37" t="s">
        <v>5</v>
      </c>
      <c r="B3" s="37"/>
      <c r="C3" s="37"/>
      <c r="D3" s="37"/>
      <c r="E3" s="37"/>
      <c r="F3" s="37"/>
    </row>
    <row r="4" spans="1:6" ht="12.75">
      <c r="A4" s="37" t="s">
        <v>23</v>
      </c>
      <c r="B4" s="37"/>
      <c r="C4" s="37"/>
      <c r="D4" s="37"/>
      <c r="E4" s="37"/>
      <c r="F4" s="37"/>
    </row>
    <row r="5" spans="1:6" ht="12.75">
      <c r="A5" s="38" t="s">
        <v>62</v>
      </c>
      <c r="B5" s="38"/>
      <c r="C5" s="38"/>
      <c r="D5" s="38"/>
      <c r="E5" s="38"/>
      <c r="F5" s="38"/>
    </row>
    <row r="6" spans="1:6" ht="15.75" customHeight="1">
      <c r="A6" s="39" t="s">
        <v>36</v>
      </c>
      <c r="B6" s="39"/>
      <c r="C6" s="39"/>
      <c r="D6" s="39"/>
      <c r="E6" s="39"/>
      <c r="F6" s="39"/>
    </row>
    <row r="7" spans="1:6" ht="15.75" customHeight="1">
      <c r="A7" s="39" t="s">
        <v>57</v>
      </c>
      <c r="B7" s="39"/>
      <c r="C7" s="39"/>
      <c r="D7" s="39"/>
      <c r="E7" s="39"/>
      <c r="F7" s="39"/>
    </row>
    <row r="8" spans="1:6" ht="15.75" customHeight="1">
      <c r="A8" s="39" t="s">
        <v>56</v>
      </c>
      <c r="B8" s="39"/>
      <c r="C8" s="39"/>
      <c r="D8" s="39"/>
      <c r="E8" s="39"/>
      <c r="F8" s="39"/>
    </row>
    <row r="9" spans="1:4" ht="15.75" customHeight="1">
      <c r="A9" s="41"/>
      <c r="B9" s="42"/>
      <c r="C9" s="42"/>
      <c r="D9" s="42"/>
    </row>
    <row r="10" spans="1:6" ht="75" customHeight="1">
      <c r="A10" s="40" t="s">
        <v>60</v>
      </c>
      <c r="B10" s="40"/>
      <c r="C10" s="40"/>
      <c r="D10" s="40"/>
      <c r="E10" s="40"/>
      <c r="F10" s="40"/>
    </row>
    <row r="11" spans="1:6" ht="18.75">
      <c r="A11" s="6"/>
      <c r="B11" s="7"/>
      <c r="C11" s="8"/>
      <c r="F11" s="36" t="s">
        <v>37</v>
      </c>
    </row>
    <row r="12" spans="1:4" ht="18.75">
      <c r="A12" s="6"/>
      <c r="B12" s="7"/>
      <c r="C12" s="8"/>
      <c r="D12" s="9"/>
    </row>
    <row r="13" spans="1:6" ht="19.5" customHeight="1">
      <c r="A13" s="43" t="s">
        <v>16</v>
      </c>
      <c r="B13" s="45" t="s">
        <v>17</v>
      </c>
      <c r="C13" s="43">
        <v>6</v>
      </c>
      <c r="D13" s="47" t="s">
        <v>1</v>
      </c>
      <c r="E13" s="48"/>
      <c r="F13" s="49"/>
    </row>
    <row r="14" spans="1:6" ht="18.75">
      <c r="A14" s="44"/>
      <c r="B14" s="46"/>
      <c r="C14" s="44"/>
      <c r="D14" s="27">
        <v>2023</v>
      </c>
      <c r="E14" s="29">
        <v>2024</v>
      </c>
      <c r="F14" s="17">
        <v>2025</v>
      </c>
    </row>
    <row r="15" spans="1:6" ht="18.75">
      <c r="A15" s="10" t="s">
        <v>18</v>
      </c>
      <c r="B15" s="11" t="s">
        <v>19</v>
      </c>
      <c r="C15" s="10" t="s">
        <v>20</v>
      </c>
      <c r="D15" s="27">
        <v>5</v>
      </c>
      <c r="E15" s="28"/>
      <c r="F15" s="28"/>
    </row>
    <row r="16" spans="1:6" ht="18.75">
      <c r="A16" s="12" t="s">
        <v>21</v>
      </c>
      <c r="B16" s="11"/>
      <c r="C16" s="10"/>
      <c r="D16" s="30">
        <f>SUM(D17+D38)</f>
        <v>3482000</v>
      </c>
      <c r="E16" s="31">
        <f>SUM(E17+E38)</f>
        <v>2902000</v>
      </c>
      <c r="F16" s="31">
        <f>SUM(F17+F38)</f>
        <v>3057600</v>
      </c>
    </row>
    <row r="17" spans="1:6" ht="17.25" customHeight="1">
      <c r="A17" s="13" t="s">
        <v>12</v>
      </c>
      <c r="B17" s="24" t="s">
        <v>24</v>
      </c>
      <c r="C17" s="17"/>
      <c r="D17" s="32">
        <f>SUM(D18+D23+D25+D30+D34)</f>
        <v>1267000</v>
      </c>
      <c r="E17" s="31">
        <f>SUM(E18+E30+E34)</f>
        <v>634000</v>
      </c>
      <c r="F17" s="31">
        <f>SUM(F18+F30+F34)</f>
        <v>689000</v>
      </c>
    </row>
    <row r="18" spans="1:6" ht="21.75" customHeight="1">
      <c r="A18" s="13" t="s">
        <v>14</v>
      </c>
      <c r="B18" s="14" t="s">
        <v>25</v>
      </c>
      <c r="C18" s="15"/>
      <c r="D18" s="30">
        <f aca="true" t="shared" si="0" ref="D18:F19">SUM(D19)</f>
        <v>700000</v>
      </c>
      <c r="E18" s="31">
        <f t="shared" si="0"/>
        <v>620000</v>
      </c>
      <c r="F18" s="31">
        <f t="shared" si="0"/>
        <v>670000</v>
      </c>
    </row>
    <row r="19" spans="1:6" ht="40.5" customHeight="1">
      <c r="A19" s="18" t="s">
        <v>22</v>
      </c>
      <c r="B19" s="14" t="s">
        <v>26</v>
      </c>
      <c r="C19" s="15"/>
      <c r="D19" s="30">
        <f t="shared" si="0"/>
        <v>700000</v>
      </c>
      <c r="E19" s="31">
        <f t="shared" si="0"/>
        <v>620000</v>
      </c>
      <c r="F19" s="31">
        <f t="shared" si="0"/>
        <v>670000</v>
      </c>
    </row>
    <row r="20" spans="1:6" ht="24.75" customHeight="1">
      <c r="A20" s="16" t="s">
        <v>15</v>
      </c>
      <c r="B20" s="14" t="s">
        <v>27</v>
      </c>
      <c r="C20" s="15"/>
      <c r="D20" s="32">
        <f>SUM(D21+D22)</f>
        <v>700000</v>
      </c>
      <c r="E20" s="31">
        <f>SUM(E21:E22)</f>
        <v>620000</v>
      </c>
      <c r="F20" s="31">
        <f>SUM(F21:F22)</f>
        <v>670000</v>
      </c>
    </row>
    <row r="21" spans="1:6" s="5" customFormat="1" ht="75">
      <c r="A21" s="22" t="s">
        <v>3</v>
      </c>
      <c r="B21" s="14" t="s">
        <v>27</v>
      </c>
      <c r="C21" s="15">
        <v>100</v>
      </c>
      <c r="D21" s="32">
        <v>274530</v>
      </c>
      <c r="E21" s="31">
        <v>274530</v>
      </c>
      <c r="F21" s="31">
        <v>274530</v>
      </c>
    </row>
    <row r="22" spans="1:6" ht="36.75" customHeight="1">
      <c r="A22" s="16" t="s">
        <v>0</v>
      </c>
      <c r="B22" s="14" t="s">
        <v>27</v>
      </c>
      <c r="C22" s="15">
        <v>200</v>
      </c>
      <c r="D22" s="30">
        <v>425470</v>
      </c>
      <c r="E22" s="31">
        <v>345470</v>
      </c>
      <c r="F22" s="31">
        <v>395470</v>
      </c>
    </row>
    <row r="23" spans="1:6" ht="48" customHeight="1">
      <c r="A23" s="16" t="s">
        <v>49</v>
      </c>
      <c r="B23" s="14" t="s">
        <v>44</v>
      </c>
      <c r="C23" s="15"/>
      <c r="D23" s="32">
        <f>SUM(D24)</f>
        <v>500000</v>
      </c>
      <c r="E23" s="31"/>
      <c r="F23" s="31"/>
    </row>
    <row r="24" spans="1:6" ht="39" customHeight="1">
      <c r="A24" s="16" t="s">
        <v>0</v>
      </c>
      <c r="B24" s="14" t="s">
        <v>44</v>
      </c>
      <c r="C24" s="15">
        <v>200</v>
      </c>
      <c r="D24" s="30">
        <v>500000</v>
      </c>
      <c r="E24" s="31"/>
      <c r="F24" s="31"/>
    </row>
    <row r="25" spans="1:6" ht="21.75" customHeight="1">
      <c r="A25" s="16" t="s">
        <v>50</v>
      </c>
      <c r="B25" s="14" t="s">
        <v>48</v>
      </c>
      <c r="C25" s="15"/>
      <c r="D25" s="32">
        <f>SUM(D26)</f>
        <v>50000</v>
      </c>
      <c r="E25" s="31"/>
      <c r="F25" s="31"/>
    </row>
    <row r="26" spans="1:6" ht="21.75" customHeight="1">
      <c r="A26" s="16" t="s">
        <v>47</v>
      </c>
      <c r="B26" s="14" t="s">
        <v>48</v>
      </c>
      <c r="C26" s="15"/>
      <c r="D26" s="32">
        <f>SUM(D27)</f>
        <v>50000</v>
      </c>
      <c r="E26" s="31"/>
      <c r="F26" s="31"/>
    </row>
    <row r="27" spans="1:6" ht="21.75" customHeight="1">
      <c r="A27" s="16" t="s">
        <v>51</v>
      </c>
      <c r="B27" s="14" t="s">
        <v>48</v>
      </c>
      <c r="C27" s="15"/>
      <c r="D27" s="32">
        <f>SUM(D28)</f>
        <v>50000</v>
      </c>
      <c r="E27" s="31"/>
      <c r="F27" s="31"/>
    </row>
    <row r="28" spans="1:6" ht="21.75" customHeight="1">
      <c r="A28" s="16" t="s">
        <v>45</v>
      </c>
      <c r="B28" s="14" t="s">
        <v>46</v>
      </c>
      <c r="C28" s="15"/>
      <c r="D28" s="32">
        <f>SUM(D29)</f>
        <v>50000</v>
      </c>
      <c r="E28" s="31"/>
      <c r="F28" s="31"/>
    </row>
    <row r="29" spans="1:6" ht="39" customHeight="1">
      <c r="A29" s="16" t="s">
        <v>0</v>
      </c>
      <c r="B29" s="14" t="s">
        <v>46</v>
      </c>
      <c r="C29" s="15">
        <v>200</v>
      </c>
      <c r="D29" s="30">
        <v>50000</v>
      </c>
      <c r="E29" s="31"/>
      <c r="F29" s="31"/>
    </row>
    <row r="30" spans="1:6" ht="36.75" customHeight="1">
      <c r="A30" s="16" t="s">
        <v>52</v>
      </c>
      <c r="B30" s="14" t="s">
        <v>28</v>
      </c>
      <c r="C30" s="15"/>
      <c r="D30" s="30">
        <f aca="true" t="shared" si="1" ref="D30:F32">SUM(D31)</f>
        <v>13000</v>
      </c>
      <c r="E30" s="31">
        <f t="shared" si="1"/>
        <v>10000</v>
      </c>
      <c r="F30" s="31">
        <f t="shared" si="1"/>
        <v>15000</v>
      </c>
    </row>
    <row r="31" spans="1:6" ht="37.5">
      <c r="A31" s="18" t="s">
        <v>53</v>
      </c>
      <c r="B31" s="14" t="s">
        <v>29</v>
      </c>
      <c r="C31" s="17"/>
      <c r="D31" s="32">
        <f t="shared" si="1"/>
        <v>13000</v>
      </c>
      <c r="E31" s="31">
        <f t="shared" si="1"/>
        <v>10000</v>
      </c>
      <c r="F31" s="31">
        <f t="shared" si="1"/>
        <v>15000</v>
      </c>
    </row>
    <row r="32" spans="1:6" ht="24" customHeight="1">
      <c r="A32" s="18" t="s">
        <v>54</v>
      </c>
      <c r="B32" s="19" t="s">
        <v>30</v>
      </c>
      <c r="C32" s="17"/>
      <c r="D32" s="32">
        <f>SUM(D33)</f>
        <v>13000</v>
      </c>
      <c r="E32" s="31">
        <f t="shared" si="1"/>
        <v>10000</v>
      </c>
      <c r="F32" s="31">
        <f t="shared" si="1"/>
        <v>15000</v>
      </c>
    </row>
    <row r="33" spans="1:6" ht="37.5">
      <c r="A33" s="13" t="s">
        <v>0</v>
      </c>
      <c r="B33" s="19" t="s">
        <v>30</v>
      </c>
      <c r="C33" s="10">
        <v>200</v>
      </c>
      <c r="D33" s="32">
        <v>13000</v>
      </c>
      <c r="E33" s="31">
        <v>10000</v>
      </c>
      <c r="F33" s="31">
        <v>15000</v>
      </c>
    </row>
    <row r="34" spans="1:6" ht="37.5">
      <c r="A34" s="20" t="s">
        <v>55</v>
      </c>
      <c r="B34" s="14" t="s">
        <v>31</v>
      </c>
      <c r="C34" s="17"/>
      <c r="D34" s="32">
        <f aca="true" t="shared" si="2" ref="D34:F36">SUM(D35)</f>
        <v>4000</v>
      </c>
      <c r="E34" s="31">
        <f t="shared" si="2"/>
        <v>4000</v>
      </c>
      <c r="F34" s="31">
        <f t="shared" si="2"/>
        <v>4000</v>
      </c>
    </row>
    <row r="35" spans="1:6" ht="57.75" customHeight="1">
      <c r="A35" s="18" t="s">
        <v>13</v>
      </c>
      <c r="B35" s="14" t="s">
        <v>32</v>
      </c>
      <c r="C35" s="17"/>
      <c r="D35" s="32">
        <f t="shared" si="2"/>
        <v>4000</v>
      </c>
      <c r="E35" s="31">
        <f t="shared" si="2"/>
        <v>4000</v>
      </c>
      <c r="F35" s="31">
        <f t="shared" si="2"/>
        <v>4000</v>
      </c>
    </row>
    <row r="36" spans="1:6" ht="21.75" customHeight="1">
      <c r="A36" s="16" t="s">
        <v>6</v>
      </c>
      <c r="B36" s="14" t="s">
        <v>32</v>
      </c>
      <c r="C36" s="17"/>
      <c r="D36" s="30">
        <f t="shared" si="2"/>
        <v>4000</v>
      </c>
      <c r="E36" s="31">
        <f t="shared" si="2"/>
        <v>4000</v>
      </c>
      <c r="F36" s="31">
        <f t="shared" si="2"/>
        <v>4000</v>
      </c>
    </row>
    <row r="37" spans="1:6" ht="37.5">
      <c r="A37" s="16" t="s">
        <v>0</v>
      </c>
      <c r="B37" s="14" t="s">
        <v>33</v>
      </c>
      <c r="C37" s="10">
        <v>200</v>
      </c>
      <c r="D37" s="30">
        <v>4000</v>
      </c>
      <c r="E37" s="31">
        <v>4000</v>
      </c>
      <c r="F37" s="31">
        <v>4000</v>
      </c>
    </row>
    <row r="38" spans="1:6" s="5" customFormat="1" ht="18.75">
      <c r="A38" s="21" t="s">
        <v>9</v>
      </c>
      <c r="B38" s="14" t="s">
        <v>10</v>
      </c>
      <c r="C38" s="15"/>
      <c r="D38" s="32">
        <f>D39+D41+D44+D46</f>
        <v>2215000</v>
      </c>
      <c r="E38" s="31">
        <f>SUM(E39+E41+E44+E46+E51)</f>
        <v>2268000</v>
      </c>
      <c r="F38" s="31">
        <f>SUM(F39+F41+F44+F46+F51)</f>
        <v>2368600</v>
      </c>
    </row>
    <row r="39" spans="1:6" s="5" customFormat="1" ht="18.75">
      <c r="A39" s="22" t="s">
        <v>4</v>
      </c>
      <c r="B39" s="14" t="s">
        <v>34</v>
      </c>
      <c r="C39" s="15"/>
      <c r="D39" s="32">
        <f>D40</f>
        <v>706000</v>
      </c>
      <c r="E39" s="31">
        <f>SUM(E40)</f>
        <v>706000</v>
      </c>
      <c r="F39" s="31">
        <f>SUM(F40)</f>
        <v>706000</v>
      </c>
    </row>
    <row r="40" spans="1:6" s="5" customFormat="1" ht="75">
      <c r="A40" s="22" t="s">
        <v>3</v>
      </c>
      <c r="B40" s="14" t="s">
        <v>34</v>
      </c>
      <c r="C40" s="15">
        <v>100</v>
      </c>
      <c r="D40" s="32">
        <v>706000</v>
      </c>
      <c r="E40" s="31">
        <v>706000</v>
      </c>
      <c r="F40" s="31">
        <v>706000</v>
      </c>
    </row>
    <row r="41" spans="1:6" s="5" customFormat="1" ht="37.5">
      <c r="A41" s="22" t="s">
        <v>2</v>
      </c>
      <c r="B41" s="14" t="s">
        <v>35</v>
      </c>
      <c r="C41" s="15"/>
      <c r="D41" s="32">
        <f>D42+D43</f>
        <v>1357000</v>
      </c>
      <c r="E41" s="31">
        <f>SUM(E42:E43)</f>
        <v>1367000</v>
      </c>
      <c r="F41" s="31">
        <f>SUM(F42:F43)</f>
        <v>1367000</v>
      </c>
    </row>
    <row r="42" spans="1:6" s="5" customFormat="1" ht="75">
      <c r="A42" s="22" t="s">
        <v>3</v>
      </c>
      <c r="B42" s="14" t="s">
        <v>35</v>
      </c>
      <c r="C42" s="15">
        <v>100</v>
      </c>
      <c r="D42" s="32">
        <v>1117000</v>
      </c>
      <c r="E42" s="31">
        <v>1117000</v>
      </c>
      <c r="F42" s="31">
        <v>1117000</v>
      </c>
    </row>
    <row r="43" spans="1:6" s="5" customFormat="1" ht="37.5">
      <c r="A43" s="23" t="s">
        <v>0</v>
      </c>
      <c r="B43" s="14" t="s">
        <v>35</v>
      </c>
      <c r="C43" s="15">
        <v>200</v>
      </c>
      <c r="D43" s="32">
        <v>240000</v>
      </c>
      <c r="E43" s="31">
        <v>250000</v>
      </c>
      <c r="F43" s="31">
        <v>250000</v>
      </c>
    </row>
    <row r="44" spans="1:6" s="5" customFormat="1" ht="18.75">
      <c r="A44" s="22" t="s">
        <v>7</v>
      </c>
      <c r="B44" s="14" t="s">
        <v>11</v>
      </c>
      <c r="C44" s="15"/>
      <c r="D44" s="32">
        <f>SUM(D45)</f>
        <v>50000</v>
      </c>
      <c r="E44" s="31">
        <f>SUM(E45)</f>
        <v>20000</v>
      </c>
      <c r="F44" s="31">
        <f>SUM(F45)</f>
        <v>50000</v>
      </c>
    </row>
    <row r="45" spans="1:6" s="5" customFormat="1" ht="18.75">
      <c r="A45" s="22" t="s">
        <v>8</v>
      </c>
      <c r="B45" s="14" t="s">
        <v>11</v>
      </c>
      <c r="C45" s="15">
        <v>800</v>
      </c>
      <c r="D45" s="32">
        <v>50000</v>
      </c>
      <c r="E45" s="31">
        <v>20000</v>
      </c>
      <c r="F45" s="31">
        <v>50000</v>
      </c>
    </row>
    <row r="46" spans="1:6" s="5" customFormat="1" ht="18.75">
      <c r="A46" s="21" t="s">
        <v>38</v>
      </c>
      <c r="B46" s="25" t="s">
        <v>40</v>
      </c>
      <c r="C46" s="15"/>
      <c r="D46" s="32">
        <f aca="true" t="shared" si="3" ref="D46:F47">SUM(D47)</f>
        <v>102000</v>
      </c>
      <c r="E46" s="31">
        <f t="shared" si="3"/>
        <v>105000</v>
      </c>
      <c r="F46" s="31">
        <f t="shared" si="3"/>
        <v>105000</v>
      </c>
    </row>
    <row r="47" spans="1:6" s="5" customFormat="1" ht="18.75" customHeight="1">
      <c r="A47" s="21" t="s">
        <v>39</v>
      </c>
      <c r="B47" s="25" t="s">
        <v>42</v>
      </c>
      <c r="C47" s="15"/>
      <c r="D47" s="32">
        <f t="shared" si="3"/>
        <v>102000</v>
      </c>
      <c r="E47" s="31">
        <f t="shared" si="3"/>
        <v>105000</v>
      </c>
      <c r="F47" s="31">
        <f t="shared" si="3"/>
        <v>105000</v>
      </c>
    </row>
    <row r="48" spans="1:6" s="5" customFormat="1" ht="56.25">
      <c r="A48" s="21" t="s">
        <v>41</v>
      </c>
      <c r="B48" s="25" t="s">
        <v>42</v>
      </c>
      <c r="C48" s="15"/>
      <c r="D48" s="32">
        <f>SUM(D49+D50)</f>
        <v>102000</v>
      </c>
      <c r="E48" s="31">
        <f>SUM(E49:E50)</f>
        <v>105000</v>
      </c>
      <c r="F48" s="31">
        <f>SUM(F49:F50)</f>
        <v>105000</v>
      </c>
    </row>
    <row r="49" spans="1:6" s="5" customFormat="1" ht="75">
      <c r="A49" s="21" t="s">
        <v>3</v>
      </c>
      <c r="B49" s="25" t="s">
        <v>42</v>
      </c>
      <c r="C49" s="26">
        <v>100</v>
      </c>
      <c r="D49" s="32">
        <v>92500</v>
      </c>
      <c r="E49" s="31">
        <v>95050</v>
      </c>
      <c r="F49" s="31">
        <v>95050</v>
      </c>
    </row>
    <row r="50" spans="1:6" s="5" customFormat="1" ht="37.5">
      <c r="A50" s="21" t="s">
        <v>43</v>
      </c>
      <c r="B50" s="25" t="s">
        <v>42</v>
      </c>
      <c r="C50" s="26">
        <v>200</v>
      </c>
      <c r="D50" s="32">
        <v>9500</v>
      </c>
      <c r="E50" s="31">
        <v>9950</v>
      </c>
      <c r="F50" s="31">
        <v>9950</v>
      </c>
    </row>
    <row r="51" spans="1:6" ht="18.75">
      <c r="A51" s="16" t="s">
        <v>58</v>
      </c>
      <c r="B51" s="14" t="s">
        <v>10</v>
      </c>
      <c r="C51" s="15"/>
      <c r="D51" s="33"/>
      <c r="E51" s="33">
        <f>SUM(E52)</f>
        <v>70000</v>
      </c>
      <c r="F51" s="31">
        <f>SUM(F52)</f>
        <v>140600</v>
      </c>
    </row>
    <row r="52" spans="1:6" ht="18.75">
      <c r="A52" s="22" t="s">
        <v>58</v>
      </c>
      <c r="B52" s="14" t="s">
        <v>10</v>
      </c>
      <c r="C52" s="10">
        <v>999</v>
      </c>
      <c r="D52" s="31"/>
      <c r="E52" s="31">
        <v>70000</v>
      </c>
      <c r="F52" s="31">
        <v>140600</v>
      </c>
    </row>
    <row r="53" spans="4:6" ht="15.75">
      <c r="D53" s="34"/>
      <c r="E53" s="35"/>
      <c r="F53" s="35"/>
    </row>
    <row r="54" spans="4:6" ht="15.75">
      <c r="D54" s="34"/>
      <c r="E54" s="35"/>
      <c r="F54" s="35"/>
    </row>
    <row r="55" spans="4:6" ht="15.75">
      <c r="D55" s="34"/>
      <c r="E55" s="35"/>
      <c r="F55" s="35"/>
    </row>
  </sheetData>
  <sheetProtection/>
  <mergeCells count="14">
    <mergeCell ref="A10:F10"/>
    <mergeCell ref="A9:D9"/>
    <mergeCell ref="A13:A14"/>
    <mergeCell ref="B13:B14"/>
    <mergeCell ref="C13:C14"/>
    <mergeCell ref="D13:F13"/>
    <mergeCell ref="A5:F5"/>
    <mergeCell ref="A6:F6"/>
    <mergeCell ref="A7:F7"/>
    <mergeCell ref="A8:F8"/>
    <mergeCell ref="A1:F1"/>
    <mergeCell ref="A2:F2"/>
    <mergeCell ref="A3:F3"/>
    <mergeCell ref="A4:F4"/>
  </mergeCells>
  <printOptions/>
  <pageMargins left="0.7" right="0.25" top="0.42" bottom="0.45" header="0.42" footer="0.4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 07</cp:lastModifiedBy>
  <cp:lastPrinted>2018-12-28T07:13:02Z</cp:lastPrinted>
  <dcterms:created xsi:type="dcterms:W3CDTF">2013-10-28T05:18:41Z</dcterms:created>
  <dcterms:modified xsi:type="dcterms:W3CDTF">2022-11-24T07:13:19Z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